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Jordi2021\Recerca_Excel\ChemInformatics\"/>
    </mc:Choice>
  </mc:AlternateContent>
  <xr:revisionPtr revIDLastSave="0" documentId="13_ncr:1_{14B08866-FC4F-48BE-BC06-153B24E38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ORER" sheetId="1" r:id="rId1"/>
    <sheet name="Exa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C11" i="1" s="1"/>
  <c r="E11" i="1" s="1"/>
  <c r="T46" i="1" l="1"/>
  <c r="S12" i="1"/>
  <c r="R13" i="1" s="1"/>
  <c r="S13" i="1" s="1"/>
  <c r="R14" i="1" l="1"/>
  <c r="S14" i="1" s="1"/>
  <c r="R15" i="1" s="1"/>
  <c r="S15" i="1" s="1"/>
  <c r="R16" i="1" s="1"/>
  <c r="S16" i="1" s="1"/>
  <c r="R17" i="1" l="1"/>
  <c r="S17" i="1" s="1"/>
  <c r="R18" i="1" l="1"/>
  <c r="S18" i="1" s="1"/>
  <c r="R19" i="1" l="1"/>
  <c r="S19" i="1" s="1"/>
  <c r="R20" i="1" l="1"/>
  <c r="S20" i="1" s="1"/>
  <c r="R21" i="1" l="1"/>
  <c r="S21" i="1" s="1"/>
  <c r="R22" i="1" l="1"/>
  <c r="S22" i="1" s="1"/>
  <c r="R23" i="1" l="1"/>
  <c r="S23" i="1" s="1"/>
  <c r="R24" i="1" l="1"/>
  <c r="S24" i="1" s="1"/>
  <c r="U23" i="1"/>
  <c r="R25" i="1" l="1"/>
  <c r="S25" i="1" s="1"/>
  <c r="U24" i="1"/>
  <c r="R26" i="1" l="1"/>
  <c r="S26" i="1" s="1"/>
  <c r="U25" i="1"/>
  <c r="R27" i="1" l="1"/>
  <c r="S27" i="1" s="1"/>
  <c r="U26" i="1"/>
  <c r="R28" i="1" l="1"/>
  <c r="S28" i="1" s="1"/>
  <c r="U27" i="1"/>
  <c r="V24" i="1" s="1"/>
  <c r="R29" i="1" l="1"/>
  <c r="S29" i="1" s="1"/>
  <c r="R30" i="1" l="1"/>
  <c r="S30" i="1" s="1"/>
  <c r="R31" i="1" l="1"/>
  <c r="S31" i="1" s="1"/>
  <c r="U30" i="1"/>
  <c r="R32" i="1" l="1"/>
  <c r="S32" i="1" s="1"/>
  <c r="U31" i="1"/>
  <c r="R33" i="1" l="1"/>
  <c r="S33" i="1" s="1"/>
  <c r="U32" i="1"/>
  <c r="R34" i="1" l="1"/>
  <c r="S34" i="1" s="1"/>
  <c r="U33" i="1"/>
  <c r="R35" i="1" l="1"/>
  <c r="S35" i="1" s="1"/>
  <c r="U34" i="1"/>
  <c r="R36" i="1" l="1"/>
  <c r="S36" i="1" s="1"/>
  <c r="U35" i="1"/>
  <c r="R37" i="1" l="1"/>
  <c r="S37" i="1" s="1"/>
  <c r="U36" i="1"/>
  <c r="R38" i="1" l="1"/>
  <c r="S38" i="1" s="1"/>
  <c r="U37" i="1"/>
  <c r="R39" i="1" l="1"/>
  <c r="S39" i="1" s="1"/>
  <c r="R40" i="1" s="1"/>
  <c r="S40" i="1" s="1"/>
  <c r="R41" i="1" s="1"/>
  <c r="S41" i="1" s="1"/>
  <c r="R42" i="1" s="1"/>
  <c r="S42" i="1" s="1"/>
  <c r="U38" i="1"/>
  <c r="R43" i="1" l="1"/>
  <c r="S43" i="1" s="1"/>
  <c r="U39" i="1"/>
  <c r="R44" i="1" l="1"/>
  <c r="S44" i="1" s="1"/>
  <c r="U40" i="1"/>
  <c r="R45" i="1" l="1"/>
  <c r="S45" i="1" s="1"/>
  <c r="R46" i="1" l="1"/>
  <c r="S46" i="1" s="1"/>
  <c r="U46" i="1" s="1"/>
  <c r="C31" i="1" s="1"/>
  <c r="T32" i="1" l="1" a="1"/>
  <c r="T32" i="1" s="1"/>
  <c r="T12" i="1" a="1"/>
  <c r="T12" i="1" s="1"/>
  <c r="U12" i="1" s="1"/>
  <c r="E15" i="1" s="1"/>
  <c r="T35" i="1" a="1"/>
  <c r="T35" i="1" s="1"/>
  <c r="T18" i="1" a="1"/>
  <c r="T18" i="1" s="1"/>
  <c r="U18" i="1" s="1"/>
  <c r="T14" i="1" a="1"/>
  <c r="T14" i="1" s="1"/>
  <c r="U14" i="1" s="1"/>
  <c r="E17" i="1" s="1"/>
  <c r="T25" i="1" a="1"/>
  <c r="T25" i="1" s="1"/>
  <c r="T26" i="1" a="1"/>
  <c r="T26" i="1" s="1"/>
  <c r="T42" i="1" a="1"/>
  <c r="T42" i="1" s="1"/>
  <c r="U42" i="1" s="1"/>
  <c r="T30" i="1" a="1"/>
  <c r="T30" i="1" s="1"/>
  <c r="T23" i="1" a="1"/>
  <c r="T23" i="1" s="1"/>
  <c r="T15" i="1" a="1"/>
  <c r="T15" i="1" s="1"/>
  <c r="U15" i="1" s="1"/>
  <c r="T40" i="1" a="1"/>
  <c r="T40" i="1" s="1"/>
  <c r="T24" i="1" a="1"/>
  <c r="T24" i="1" s="1"/>
  <c r="T19" i="1" a="1"/>
  <c r="T19" i="1" s="1"/>
  <c r="U19" i="1" s="1"/>
  <c r="T41" i="1" a="1"/>
  <c r="T41" i="1" s="1"/>
  <c r="U41" i="1" s="1"/>
  <c r="T33" i="1" a="1"/>
  <c r="T33" i="1" s="1"/>
  <c r="T36" i="1" a="1"/>
  <c r="T36" i="1" s="1"/>
  <c r="T44" i="1" a="1"/>
  <c r="T44" i="1" s="1"/>
  <c r="U44" i="1" s="1"/>
  <c r="C29" i="1" s="1"/>
  <c r="T31" i="1" a="1"/>
  <c r="T31" i="1" s="1"/>
  <c r="T20" i="1" a="1"/>
  <c r="T20" i="1" s="1"/>
  <c r="U20" i="1" s="1"/>
  <c r="T43" i="1" a="1"/>
  <c r="T43" i="1" s="1"/>
  <c r="U43" i="1" s="1"/>
  <c r="T29" i="1" a="1"/>
  <c r="T29" i="1" s="1"/>
  <c r="U29" i="1" s="1"/>
  <c r="T38" i="1" a="1"/>
  <c r="T38" i="1" s="1"/>
  <c r="T16" i="1" a="1"/>
  <c r="T16" i="1" s="1"/>
  <c r="U16" i="1" s="1"/>
  <c r="E20" i="1" s="1"/>
  <c r="T28" i="1" a="1"/>
  <c r="T28" i="1" s="1"/>
  <c r="U28" i="1" s="1"/>
  <c r="T17" i="1" a="1"/>
  <c r="T17" i="1" s="1"/>
  <c r="U17" i="1" s="1"/>
  <c r="E22" i="1" s="1"/>
  <c r="T21" i="1" a="1"/>
  <c r="T21" i="1" s="1"/>
  <c r="U21" i="1" s="1"/>
  <c r="T22" i="1" a="1"/>
  <c r="T22" i="1" s="1"/>
  <c r="U22" i="1" s="1"/>
  <c r="T27" i="1" a="1"/>
  <c r="T27" i="1" s="1"/>
  <c r="T39" i="1" a="1"/>
  <c r="T39" i="1" s="1"/>
  <c r="T13" i="1" a="1"/>
  <c r="T13" i="1" s="1"/>
  <c r="U13" i="1" s="1"/>
  <c r="E16" i="1" s="1"/>
  <c r="T37" i="1" a="1"/>
  <c r="T37" i="1" s="1"/>
  <c r="T34" i="1" a="1"/>
  <c r="T34" i="1" s="1"/>
  <c r="T45" i="1" a="1"/>
  <c r="T45" i="1" s="1"/>
  <c r="U45" i="1" s="1"/>
  <c r="V45" i="1" s="1"/>
  <c r="V21" i="1" l="1"/>
  <c r="C24" i="1" s="1"/>
  <c r="C30" i="1"/>
  <c r="V12" i="1"/>
  <c r="C13" i="1" s="1"/>
  <c r="V17" i="1"/>
  <c r="C21" i="1" s="1"/>
  <c r="V28" i="1"/>
  <c r="C27" i="1" s="1"/>
  <c r="V15" i="1"/>
  <c r="C18" i="1" s="1"/>
  <c r="E19" i="1"/>
  <c r="C28" i="1"/>
  <c r="V41" i="1"/>
  <c r="V18" i="1"/>
  <c r="E23" i="1" s="1"/>
</calcChain>
</file>

<file path=xl/sharedStrings.xml><?xml version="1.0" encoding="utf-8"?>
<sst xmlns="http://schemas.openxmlformats.org/spreadsheetml/2006/main" count="77" uniqueCount="57">
  <si>
    <t>InChI</t>
  </si>
  <si>
    <t>Enter an InChI (or a compound name, synonym, SMILES or InChIKey)</t>
  </si>
  <si>
    <t>Main Layer</t>
  </si>
  <si>
    <t>InChI Version</t>
  </si>
  <si>
    <t>Charge Layer</t>
  </si>
  <si>
    <t>Stereochemical Layer</t>
  </si>
  <si>
    <t>Isotopic Layer</t>
  </si>
  <si>
    <t>Reconnected Layer</t>
  </si>
  <si>
    <t>Fixed-H Layer</t>
  </si>
  <si>
    <t>InChI=1/C2H5.BrH.Mg/c1-2;;/h1H2,2H3;1H;/q;;+1/p-1/rC2H5BrMg/c1-2-4-3/h2H2,1H3</t>
  </si>
  <si>
    <t>InChI=1/C5H5N5O/c6-5-9-3-2(4(11)10-5)7-1-8-3/h1H,(H4,6,7,8,9,10,11)/f/h8,10H,6H2</t>
  </si>
  <si>
    <t>InChI=1S/C6H6/c1-2-4-6-5-3-1/h1-6H/i1+1,4+1D</t>
  </si>
  <si>
    <t>InChI=1S/CH4N2O/c2-1(3)4/h(H4,2,3,4)/i/hD2</t>
  </si>
  <si>
    <t>Chemical Formula Sub-layer</t>
  </si>
  <si>
    <t>Atom Connections Sub-layer</t>
  </si>
  <si>
    <t>Hydrogen Atoms Sub-layer</t>
  </si>
  <si>
    <t>InChI=1/C6H1206/c7-1-2-3(8)4(9)5(10)6(11)12-2/h2-11H,1H2/t2-, 3-,4+,5-,6+/m1/s1/a(3n)</t>
  </si>
  <si>
    <t>Non-standard layers</t>
  </si>
  <si>
    <t>Isotopologue layer</t>
  </si>
  <si>
    <t>Additional information</t>
  </si>
  <si>
    <t>h</t>
  </si>
  <si>
    <t>c</t>
  </si>
  <si>
    <t>p</t>
  </si>
  <si>
    <t>q</t>
  </si>
  <si>
    <t>t</t>
  </si>
  <si>
    <t>m</t>
  </si>
  <si>
    <t>s</t>
  </si>
  <si>
    <t>i</t>
  </si>
  <si>
    <t>f</t>
  </si>
  <si>
    <t>r</t>
  </si>
  <si>
    <t>/</t>
  </si>
  <si>
    <t>Polymer Layer</t>
  </si>
  <si>
    <t>Component charge Sub-layer</t>
  </si>
  <si>
    <t>Proton Sub-layer</t>
  </si>
  <si>
    <t>Double Bond sp2 (Z/E) Stereo Sub-layer</t>
  </si>
  <si>
    <t>Tetrahedral Stereo Sub-layer</t>
  </si>
  <si>
    <t>b</t>
  </si>
  <si>
    <t>o</t>
  </si>
  <si>
    <t>z</t>
  </si>
  <si>
    <t>a</t>
  </si>
  <si>
    <t>InChI=1S/C6H8O6/c7-1-2(8)5-3(9)4(10)6(11)12-5/h2,5,7-10H,1H2/t2-,5+/m0/s1/i7+2,8+2</t>
  </si>
  <si>
    <t>Vitamin C, isotopically marked</t>
  </si>
  <si>
    <t>Heavy water</t>
  </si>
  <si>
    <t>Isotopologue of glucose</t>
  </si>
  <si>
    <t>Benzene, isotopically marked</t>
  </si>
  <si>
    <t>InChI=1S/2Na.H2O4S/c;;1-5(2,3)4/h;;(H2,1,2,3,4)/q2*+1;/p-2</t>
  </si>
  <si>
    <t>Sodium sulphate</t>
  </si>
  <si>
    <t>Urea, deuterated</t>
  </si>
  <si>
    <t>Guanine, specific tautomer</t>
  </si>
  <si>
    <t>InChI=1S/C4H6O6/c5-1(3(7)8)2(6)4(9)10/h1-2,5-6H,(H,7,8)(H,9,10)/t1-,2-/m1/s1</t>
  </si>
  <si>
    <t>L-tartaric acid</t>
  </si>
  <si>
    <t>Ethylmagnesium bromide. Reconnected layer example</t>
  </si>
  <si>
    <t>InChI=1S/H2O/h1H2/i/hD2</t>
  </si>
  <si>
    <t>InChI=1B/C3H6/c1-3-2/h3H,1H2,2H3/z101-1-3(1.3)</t>
  </si>
  <si>
    <t>Polypropylene</t>
  </si>
  <si>
    <t>InChI=1S/C4H8O/c1-2-3-4-5/h2-3,5H,4H2,1H3/b3-2-</t>
  </si>
  <si>
    <t>Z-but-2-en-1-ol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</si>
</sst>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2" xfId="0" applyBorder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7" fillId="5" borderId="0" xfId="0" applyFont="1" applyFill="1"/>
    <xf numFmtId="0" fontId="8" fillId="5" borderId="0" xfId="0" applyFont="1" applyFill="1"/>
    <xf numFmtId="0" fontId="0" fillId="5" borderId="0" xfId="0" applyFill="1"/>
    <xf numFmtId="0" fontId="10" fillId="6" borderId="0" xfId="0" applyFont="1" applyFill="1"/>
    <xf numFmtId="0" fontId="11" fillId="6" borderId="0" xfId="0" applyFont="1" applyFill="1"/>
    <xf numFmtId="0" fontId="0" fillId="6" borderId="0" xfId="0" applyFill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showGridLines="0" tabSelected="1" zoomScaleNormal="100" workbookViewId="0">
      <selection activeCell="A2" sqref="A2:O4"/>
    </sheetView>
  </sheetViews>
  <sheetFormatPr baseColWidth="10" defaultColWidth="0" defaultRowHeight="15" zeroHeight="1" x14ac:dyDescent="0.25"/>
  <cols>
    <col min="1" max="12" width="12.28515625" customWidth="1"/>
    <col min="13" max="13" width="11.42578125" customWidth="1"/>
    <col min="14" max="15" width="11.42578125" style="4" customWidth="1"/>
    <col min="16" max="17" width="0" hidden="1" customWidth="1"/>
    <col min="18" max="18" width="11.42578125" hidden="1" customWidth="1"/>
    <col min="19" max="19" width="0" hidden="1" customWidth="1"/>
    <col min="20" max="20" width="11.42578125" hidden="1" customWidth="1"/>
    <col min="21" max="23" width="0" hidden="1" customWidth="1"/>
    <col min="24" max="16384" width="11.42578125" hidden="1"/>
  </cols>
  <sheetData>
    <row r="1" spans="1:23" x14ac:dyDescent="0.25">
      <c r="A1" s="1" t="s">
        <v>1</v>
      </c>
    </row>
    <row r="2" spans="1:23" x14ac:dyDescent="0.25">
      <c r="A2" s="40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23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23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23" x14ac:dyDescent="0.25"/>
    <row r="6" spans="1:23" x14ac:dyDescent="0.25">
      <c r="A6" s="1" t="s">
        <v>0</v>
      </c>
    </row>
    <row r="7" spans="1:23" x14ac:dyDescent="0.25">
      <c r="A7" s="25" t="str">
        <f>IFERROR(IF(MID(A2,1,6)="InChI=",A2,_xlfn.WEBSERVICE("https://cactus.nci.nih.gov/chemical/structure/"&amp;_xlfn.ENCODEURL(A2)&amp;"/stdinchi")),"")</f>
        <v>InChI=1S/C4H8O/c1-2-3-4-5/h2-3,5H,4H2,1H3/b3-2-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1:23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23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23" x14ac:dyDescent="0.25">
      <c r="N10"/>
      <c r="O10"/>
    </row>
    <row r="11" spans="1:23" x14ac:dyDescent="0.25">
      <c r="A11" s="2" t="s">
        <v>3</v>
      </c>
      <c r="C11" s="3" t="str">
        <f>IF(A7="","",MID(A7,7,FIND("/",A7)-7))</f>
        <v>1S</v>
      </c>
      <c r="E11" s="2" t="str">
        <f>IFERROR(IF(MID(C11,LEN(C11),1)="S","Standard InChI",""),"")</f>
        <v>Standard InChI</v>
      </c>
      <c r="P11" s="4"/>
      <c r="Q11" s="4"/>
      <c r="R11" s="4"/>
      <c r="S11" s="4">
        <v>0</v>
      </c>
      <c r="T11" s="4"/>
      <c r="U11" s="4"/>
      <c r="V11" s="4"/>
      <c r="W11" s="4"/>
    </row>
    <row r="12" spans="1:23" x14ac:dyDescent="0.25">
      <c r="P12" s="4"/>
      <c r="Q12" s="4" t="s">
        <v>30</v>
      </c>
      <c r="R12" s="4"/>
      <c r="S12" s="4">
        <f>FIND("/",A7)</f>
        <v>9</v>
      </c>
      <c r="T12" s="4">
        <f t="array" ref="T12">MIN(IF(S12:$S$46=S12,LEN($A$7)+1,S12:$S$46))</f>
        <v>15</v>
      </c>
      <c r="U12" s="4" t="str">
        <f>IFERROR(IF(S12=S11,"",MID($A$7,S12,T12-S12)),"")</f>
        <v>/C4H8O</v>
      </c>
      <c r="V12" s="4" t="str">
        <f>_xlfn.CONCAT(U12:U14)</f>
        <v>/C4H8O/c1-2-3-4-5/h2-3,5H,4H2,1H3</v>
      </c>
      <c r="W12" s="4"/>
    </row>
    <row r="13" spans="1:23" x14ac:dyDescent="0.25">
      <c r="A13" s="5" t="s">
        <v>2</v>
      </c>
      <c r="B13" s="6"/>
      <c r="C13" s="25" t="str">
        <f>V12</f>
        <v>/C4H8O/c1-2-3-4-5/h2-3,5H,4H2,1H3</v>
      </c>
      <c r="D13" s="26"/>
      <c r="E13" s="26"/>
      <c r="F13" s="26"/>
      <c r="G13" s="26"/>
      <c r="H13" s="26"/>
      <c r="I13" s="26"/>
      <c r="J13" s="26"/>
      <c r="K13" s="26"/>
      <c r="L13" s="27"/>
      <c r="P13" s="4"/>
      <c r="Q13" s="4" t="s">
        <v>21</v>
      </c>
      <c r="R13" s="4">
        <f>IFERROR(FIND("/",$A$7,S12+1),S12)</f>
        <v>15</v>
      </c>
      <c r="S13" s="4">
        <f>IFERROR(IF(R13=FIND("/"&amp;Q13,$A$7,MAX(S12:$S$12)+1),R13,S12),S12)</f>
        <v>15</v>
      </c>
      <c r="T13" s="4">
        <f t="array" ref="T13">MIN(IF(S13:$S$46=S13,LEN($A$7)+1,S13:$S$46))</f>
        <v>26</v>
      </c>
      <c r="U13" s="4" t="str">
        <f t="shared" ref="U13:U46" si="0">IFERROR(IF(S13=S12,"",MID($A$7,S13,T13-S13)),"")</f>
        <v>/c1-2-3-4-5</v>
      </c>
      <c r="V13" s="4"/>
      <c r="W13" s="4"/>
    </row>
    <row r="14" spans="1:23" x14ac:dyDescent="0.25">
      <c r="A14" s="5"/>
      <c r="B14" s="6"/>
      <c r="C14" s="31"/>
      <c r="D14" s="32"/>
      <c r="E14" s="32"/>
      <c r="F14" s="32"/>
      <c r="G14" s="32"/>
      <c r="H14" s="32"/>
      <c r="I14" s="32"/>
      <c r="J14" s="32"/>
      <c r="K14" s="32"/>
      <c r="L14" s="33"/>
      <c r="P14" s="4"/>
      <c r="Q14" s="4" t="s">
        <v>20</v>
      </c>
      <c r="R14" s="4">
        <f t="shared" ref="R14:R46" si="1">IFERROR(FIND("/",$A$7,S13+1),S13)</f>
        <v>26</v>
      </c>
      <c r="S14" s="4">
        <f>IFERROR(IF(R14=FIND("/"&amp;Q14,$A$7,MAX(S$12:$S13)+1),R14,S13),S13)</f>
        <v>26</v>
      </c>
      <c r="T14" s="4">
        <f t="array" ref="T14">MIN(IF(S14:$S$46=S14,LEN($A$7)+1,S14:$S$46))</f>
        <v>42</v>
      </c>
      <c r="U14" s="4" t="str">
        <f t="shared" si="0"/>
        <v>/h2-3,5H,4H2,1H3</v>
      </c>
      <c r="V14" s="4"/>
      <c r="W14" s="4"/>
    </row>
    <row r="15" spans="1:23" x14ac:dyDescent="0.25">
      <c r="A15" s="6"/>
      <c r="B15" s="8" t="s">
        <v>13</v>
      </c>
      <c r="C15" s="7"/>
      <c r="D15" s="7"/>
      <c r="E15" s="49" t="str">
        <f>U12</f>
        <v>/C4H8O</v>
      </c>
      <c r="F15" s="50"/>
      <c r="G15" s="50"/>
      <c r="H15" s="50"/>
      <c r="I15" s="50"/>
      <c r="J15" s="50"/>
      <c r="K15" s="50"/>
      <c r="L15" s="51"/>
      <c r="P15" s="4"/>
      <c r="Q15" s="4" t="s">
        <v>23</v>
      </c>
      <c r="R15" s="4">
        <f t="shared" si="1"/>
        <v>42</v>
      </c>
      <c r="S15" s="4">
        <f>IFERROR(IF(R15=FIND("/"&amp;Q15,$A$7,MAX(S$12:$S14)+1),R15,S14),S14)</f>
        <v>26</v>
      </c>
      <c r="T15" s="4">
        <f t="array" ref="T15">MIN(IF(S15:$S$46=S15,LEN($A$7)+1,S15:$S$46))</f>
        <v>42</v>
      </c>
      <c r="U15" s="4" t="str">
        <f t="shared" si="0"/>
        <v/>
      </c>
      <c r="V15" s="4" t="str">
        <f>_xlfn.CONCAT(U15:U16)</f>
        <v/>
      </c>
      <c r="W15" s="4"/>
    </row>
    <row r="16" spans="1:23" x14ac:dyDescent="0.25">
      <c r="A16" s="6"/>
      <c r="B16" s="9" t="s">
        <v>14</v>
      </c>
      <c r="C16" s="7"/>
      <c r="D16" s="7"/>
      <c r="E16" s="52" t="str">
        <f>U13</f>
        <v>/c1-2-3-4-5</v>
      </c>
      <c r="F16" s="53"/>
      <c r="G16" s="53"/>
      <c r="H16" s="53"/>
      <c r="I16" s="53"/>
      <c r="J16" s="53"/>
      <c r="K16" s="53"/>
      <c r="L16" s="54"/>
      <c r="P16" s="4"/>
      <c r="Q16" s="4" t="s">
        <v>22</v>
      </c>
      <c r="R16" s="4">
        <f t="shared" si="1"/>
        <v>42</v>
      </c>
      <c r="S16" s="4">
        <f>IFERROR(IF(R16=FIND("/"&amp;Q16,$A$7,MAX(S$12:$S15)+1),R16,S15),S15)</f>
        <v>26</v>
      </c>
      <c r="T16" s="4">
        <f t="array" ref="T16">MIN(IF(S16:$S$46=S16,LEN($A$7)+1,S16:$S$46))</f>
        <v>42</v>
      </c>
      <c r="U16" s="4" t="str">
        <f t="shared" si="0"/>
        <v/>
      </c>
      <c r="V16" s="4"/>
      <c r="W16" s="4"/>
    </row>
    <row r="17" spans="1:23" x14ac:dyDescent="0.25">
      <c r="A17" s="6"/>
      <c r="B17" s="10" t="s">
        <v>15</v>
      </c>
      <c r="C17" s="7"/>
      <c r="D17" s="7"/>
      <c r="E17" s="55" t="str">
        <f>U14</f>
        <v>/h2-3,5H,4H2,1H3</v>
      </c>
      <c r="F17" s="56"/>
      <c r="G17" s="56"/>
      <c r="H17" s="56"/>
      <c r="I17" s="56"/>
      <c r="J17" s="56"/>
      <c r="K17" s="56"/>
      <c r="L17" s="57"/>
      <c r="P17" s="4"/>
      <c r="Q17" s="4" t="s">
        <v>36</v>
      </c>
      <c r="R17" s="4">
        <f t="shared" si="1"/>
        <v>42</v>
      </c>
      <c r="S17" s="4">
        <f>IFERROR(IF(R17=FIND("/"&amp;Q17,$A$7,MAX(S$12:$S16)+1),R17,S16),S16)</f>
        <v>42</v>
      </c>
      <c r="T17" s="4">
        <f t="array" ref="T17">MIN(IF(S17:$S$46=S17,LEN($A$7)+1,S17:$S$46))</f>
        <v>48</v>
      </c>
      <c r="U17" s="4" t="str">
        <f t="shared" si="0"/>
        <v>/b3-2-</v>
      </c>
      <c r="V17" s="4" t="str">
        <f>_xlfn.CONCAT(U17:U20)</f>
        <v>/b3-2-</v>
      </c>
      <c r="W17" s="4"/>
    </row>
    <row r="18" spans="1:23" x14ac:dyDescent="0.25">
      <c r="A18" s="16" t="s">
        <v>4</v>
      </c>
      <c r="B18" s="17"/>
      <c r="C18" s="34" t="str">
        <f>V15</f>
        <v/>
      </c>
      <c r="D18" s="35"/>
      <c r="E18" s="35"/>
      <c r="F18" s="35"/>
      <c r="G18" s="35"/>
      <c r="H18" s="35"/>
      <c r="I18" s="35"/>
      <c r="J18" s="35"/>
      <c r="K18" s="35"/>
      <c r="L18" s="36"/>
      <c r="P18" s="4"/>
      <c r="Q18" s="4" t="s">
        <v>24</v>
      </c>
      <c r="R18" s="4">
        <f t="shared" si="1"/>
        <v>42</v>
      </c>
      <c r="S18" s="4">
        <f>IFERROR(IF(R18=FIND("/"&amp;Q18,$A$7,MAX(S$12:$S17)+1),R18,S17),S17)</f>
        <v>42</v>
      </c>
      <c r="T18" s="4">
        <f t="array" ref="T18">MIN(IF(S18:$S$46=S18,LEN($A$7)+1,S18:$S$46))</f>
        <v>48</v>
      </c>
      <c r="U18" s="4" t="str">
        <f t="shared" si="0"/>
        <v/>
      </c>
      <c r="V18" s="4" t="str">
        <f>_xlfn.CONCAT(U18:U20)</f>
        <v/>
      </c>
      <c r="W18" s="4"/>
    </row>
    <row r="19" spans="1:23" x14ac:dyDescent="0.25">
      <c r="A19" s="18"/>
      <c r="B19" s="11" t="s">
        <v>32</v>
      </c>
      <c r="E19" s="34" t="str">
        <f>U15</f>
        <v/>
      </c>
      <c r="F19" s="35"/>
      <c r="G19" s="35"/>
      <c r="H19" s="35"/>
      <c r="I19" s="35"/>
      <c r="J19" s="35"/>
      <c r="K19" s="35"/>
      <c r="L19" s="36"/>
      <c r="P19" s="4"/>
      <c r="Q19" s="4" t="s">
        <v>25</v>
      </c>
      <c r="R19" s="4">
        <f t="shared" si="1"/>
        <v>42</v>
      </c>
      <c r="S19" s="4">
        <f>IFERROR(IF(R19=FIND("/"&amp;Q19,$A$7,MAX(S$12:$S18)+1),R19,S18),S18)</f>
        <v>42</v>
      </c>
      <c r="T19" s="4">
        <f t="array" ref="T19">MIN(IF(S19:$S$46=S19,LEN($A$7)+1,S19:$S$46))</f>
        <v>48</v>
      </c>
      <c r="U19" s="4" t="str">
        <f t="shared" si="0"/>
        <v/>
      </c>
      <c r="V19" s="4"/>
      <c r="W19" s="4"/>
    </row>
    <row r="20" spans="1:23" x14ac:dyDescent="0.25">
      <c r="A20" s="18"/>
      <c r="B20" s="11" t="s">
        <v>33</v>
      </c>
      <c r="E20" s="34" t="str">
        <f>U16</f>
        <v/>
      </c>
      <c r="F20" s="35"/>
      <c r="G20" s="35"/>
      <c r="H20" s="35"/>
      <c r="I20" s="35"/>
      <c r="J20" s="35"/>
      <c r="K20" s="35"/>
      <c r="L20" s="36"/>
      <c r="P20" s="4"/>
      <c r="Q20" s="4" t="s">
        <v>26</v>
      </c>
      <c r="R20" s="4">
        <f t="shared" si="1"/>
        <v>42</v>
      </c>
      <c r="S20" s="4">
        <f>IFERROR(IF(R20=FIND("/"&amp;Q20,$A$7,MAX(S$12:$S19)+1),R20,S19),S19)</f>
        <v>42</v>
      </c>
      <c r="T20" s="4">
        <f t="array" ref="T20">MIN(IF(S20:$S$46=S20,LEN($A$7)+1,S20:$S$46))</f>
        <v>48</v>
      </c>
      <c r="U20" s="4" t="str">
        <f t="shared" si="0"/>
        <v/>
      </c>
      <c r="V20" s="4"/>
      <c r="W20" s="4"/>
    </row>
    <row r="21" spans="1:23" x14ac:dyDescent="0.25">
      <c r="A21" s="19" t="s">
        <v>5</v>
      </c>
      <c r="B21" s="20"/>
      <c r="C21" s="37" t="str">
        <f>V17</f>
        <v>/b3-2-</v>
      </c>
      <c r="D21" s="38"/>
      <c r="E21" s="38"/>
      <c r="F21" s="38"/>
      <c r="G21" s="38"/>
      <c r="H21" s="38"/>
      <c r="I21" s="38"/>
      <c r="J21" s="38"/>
      <c r="K21" s="38"/>
      <c r="L21" s="39"/>
      <c r="P21" s="4"/>
      <c r="Q21" s="4" t="s">
        <v>27</v>
      </c>
      <c r="R21" s="4">
        <f t="shared" si="1"/>
        <v>42</v>
      </c>
      <c r="S21" s="4">
        <f>IFERROR(IF(R21=FIND("/"&amp;Q21,$A$7,MAX(S$12:$S20)+1),R21,S20),S20)</f>
        <v>42</v>
      </c>
      <c r="T21" s="4">
        <f t="array" ref="T21">MIN(IF(S21:$S$46=S21,LEN($A$7)+1,S21:$S$46))</f>
        <v>48</v>
      </c>
      <c r="U21" s="4" t="str">
        <f t="shared" si="0"/>
        <v/>
      </c>
      <c r="V21" s="4" t="str">
        <f>_xlfn.CONCAT(U21:U23)</f>
        <v/>
      </c>
      <c r="W21" s="4"/>
    </row>
    <row r="22" spans="1:23" x14ac:dyDescent="0.25">
      <c r="A22" s="21"/>
      <c r="B22" s="14" t="s">
        <v>34</v>
      </c>
      <c r="E22" s="37" t="str">
        <f>U17</f>
        <v>/b3-2-</v>
      </c>
      <c r="F22" s="38"/>
      <c r="G22" s="38"/>
      <c r="H22" s="38"/>
      <c r="I22" s="38"/>
      <c r="J22" s="38"/>
      <c r="K22" s="38"/>
      <c r="L22" s="39"/>
      <c r="P22" s="4"/>
      <c r="Q22" s="4" t="s">
        <v>20</v>
      </c>
      <c r="R22" s="4">
        <f t="shared" si="1"/>
        <v>42</v>
      </c>
      <c r="S22" s="4">
        <f>IFERROR(IF(R22=FIND("/"&amp;Q22,$A$7,MAX(S$12:$S21)+1),R22,S21),S21)</f>
        <v>42</v>
      </c>
      <c r="T22" s="4">
        <f t="array" ref="T22">MIN(IF(S22:$S$46=S22,LEN($A$7)+1,S22:$S$46))</f>
        <v>48</v>
      </c>
      <c r="U22" s="4" t="str">
        <f t="shared" si="0"/>
        <v/>
      </c>
      <c r="V22" s="4"/>
      <c r="W22" s="4"/>
    </row>
    <row r="23" spans="1:23" x14ac:dyDescent="0.25">
      <c r="A23" s="21"/>
      <c r="B23" s="14" t="s">
        <v>35</v>
      </c>
      <c r="E23" s="37" t="str">
        <f>V18</f>
        <v/>
      </c>
      <c r="F23" s="38"/>
      <c r="G23" s="38"/>
      <c r="H23" s="38"/>
      <c r="I23" s="38"/>
      <c r="J23" s="38"/>
      <c r="K23" s="38"/>
      <c r="L23" s="39"/>
      <c r="P23" s="4"/>
      <c r="Q23" s="4" t="s">
        <v>23</v>
      </c>
      <c r="R23" s="4">
        <f t="shared" si="1"/>
        <v>42</v>
      </c>
      <c r="S23" s="4">
        <f>IFERROR(IF(R23=FIND("/"&amp;Q23,$A$7,MAX(S$12:$S22)+1),R23,S22),S22)</f>
        <v>42</v>
      </c>
      <c r="T23" s="4">
        <f t="array" ref="T23">MIN(IF(S23:$S$46=S23,LEN($A$7)+1,S23:$S$46))</f>
        <v>48</v>
      </c>
      <c r="U23" s="4" t="str">
        <f t="shared" si="0"/>
        <v/>
      </c>
      <c r="V23" s="4"/>
      <c r="W23" s="4"/>
    </row>
    <row r="24" spans="1:23" x14ac:dyDescent="0.25">
      <c r="A24" s="12" t="s">
        <v>6</v>
      </c>
      <c r="B24" s="13"/>
      <c r="C24" s="55" t="str">
        <f>V21</f>
        <v/>
      </c>
      <c r="D24" s="56"/>
      <c r="E24" s="56"/>
      <c r="F24" s="56"/>
      <c r="G24" s="56"/>
      <c r="H24" s="56"/>
      <c r="I24" s="56"/>
      <c r="J24" s="56"/>
      <c r="K24" s="56"/>
      <c r="L24" s="57"/>
      <c r="P24" s="4"/>
      <c r="Q24" s="4" t="s">
        <v>36</v>
      </c>
      <c r="R24" s="4">
        <f t="shared" si="1"/>
        <v>42</v>
      </c>
      <c r="S24" s="4">
        <f>IFERROR(IF(R24=FIND("/"&amp;Q24,$A$7,MAX(S$12:$S23)+1),R24,S23),S23)</f>
        <v>42</v>
      </c>
      <c r="T24" s="4">
        <f t="array" ref="T24">MIN(IF(S24:$S$46=S24,LEN($A$7)+1,S24:$S$46))</f>
        <v>48</v>
      </c>
      <c r="U24" s="4" t="str">
        <f t="shared" si="0"/>
        <v/>
      </c>
      <c r="V24" s="4" t="str">
        <f>_xlfn.CONCAT(U24:U27)</f>
        <v/>
      </c>
      <c r="W24" s="4"/>
    </row>
    <row r="25" spans="1:23" x14ac:dyDescent="0.25">
      <c r="P25" s="4"/>
      <c r="Q25" s="4" t="s">
        <v>24</v>
      </c>
      <c r="R25" s="4">
        <f t="shared" si="1"/>
        <v>42</v>
      </c>
      <c r="S25" s="4">
        <f>IFERROR(IF(R25=FIND("/"&amp;Q25,$A$7,MAX(S$12:$S24)+1),R25,S24),S24)</f>
        <v>42</v>
      </c>
      <c r="T25" s="4">
        <f t="array" ref="T25">MIN(IF(S25:$S$46=S25,LEN($A$7)+1,S25:$S$46))</f>
        <v>48</v>
      </c>
      <c r="U25" s="4" t="str">
        <f t="shared" si="0"/>
        <v/>
      </c>
      <c r="V25" s="4"/>
      <c r="W25" s="4"/>
    </row>
    <row r="26" spans="1:23" x14ac:dyDescent="0.25">
      <c r="A26" s="15" t="s">
        <v>17</v>
      </c>
      <c r="P26" s="4"/>
      <c r="Q26" s="4" t="s">
        <v>25</v>
      </c>
      <c r="R26" s="4">
        <f t="shared" si="1"/>
        <v>42</v>
      </c>
      <c r="S26" s="4">
        <f>IFERROR(IF(R26=FIND("/"&amp;Q26,$A$7,MAX(S$12:$S25)+1),R26,S25),S25)</f>
        <v>42</v>
      </c>
      <c r="T26" s="4">
        <f t="array" ref="T26">MIN(IF(S26:$S$46=S26,LEN($A$7)+1,S26:$S$46))</f>
        <v>48</v>
      </c>
      <c r="U26" s="4" t="str">
        <f t="shared" si="0"/>
        <v/>
      </c>
      <c r="V26" s="4"/>
      <c r="W26" s="4"/>
    </row>
    <row r="27" spans="1:23" x14ac:dyDescent="0.25">
      <c r="A27" s="2" t="s">
        <v>8</v>
      </c>
      <c r="C27" s="22" t="str">
        <f>V28</f>
        <v/>
      </c>
      <c r="D27" s="23"/>
      <c r="E27" s="23"/>
      <c r="F27" s="23"/>
      <c r="G27" s="23"/>
      <c r="H27" s="23"/>
      <c r="I27" s="23"/>
      <c r="J27" s="23"/>
      <c r="K27" s="23"/>
      <c r="L27" s="24"/>
      <c r="P27" s="4"/>
      <c r="Q27" s="4" t="s">
        <v>26</v>
      </c>
      <c r="R27" s="4">
        <f t="shared" si="1"/>
        <v>42</v>
      </c>
      <c r="S27" s="4">
        <f>IFERROR(IF(R27=FIND("/"&amp;Q27,$A$7,MAX(S$12:$S26)+1),R27,S26),S26)</f>
        <v>42</v>
      </c>
      <c r="T27" s="4">
        <f t="array" ref="T27">MIN(IF(S27:$S$46=S27,LEN($A$7)+1,S27:$S$46))</f>
        <v>48</v>
      </c>
      <c r="U27" s="4" t="str">
        <f t="shared" si="0"/>
        <v/>
      </c>
      <c r="V27" s="4"/>
      <c r="W27" s="4"/>
    </row>
    <row r="28" spans="1:23" x14ac:dyDescent="0.25">
      <c r="A28" s="2" t="s">
        <v>7</v>
      </c>
      <c r="C28" s="22" t="str">
        <f>U41</f>
        <v/>
      </c>
      <c r="D28" s="23"/>
      <c r="E28" s="23"/>
      <c r="F28" s="23"/>
      <c r="G28" s="23"/>
      <c r="H28" s="23"/>
      <c r="I28" s="23"/>
      <c r="J28" s="23"/>
      <c r="K28" s="23"/>
      <c r="L28" s="24"/>
      <c r="P28" s="4"/>
      <c r="Q28" s="4" t="s">
        <v>28</v>
      </c>
      <c r="R28" s="4">
        <f t="shared" si="1"/>
        <v>42</v>
      </c>
      <c r="S28" s="4">
        <f>IFERROR(IF(R28=FIND("/"&amp;Q28,$A$7,MAX(S$12:$S27)+1),R28,S27),S27)</f>
        <v>42</v>
      </c>
      <c r="T28" s="4">
        <f t="array" ref="T28">MIN(IF(S28:$S$46=S28,LEN($A$7)+1,S28:$S$46))</f>
        <v>48</v>
      </c>
      <c r="U28" s="4" t="str">
        <f t="shared" si="0"/>
        <v/>
      </c>
      <c r="V28" s="4" t="str">
        <f>_xlfn.CONCAT(U28:U40)</f>
        <v/>
      </c>
      <c r="W28" s="4"/>
    </row>
    <row r="29" spans="1:23" x14ac:dyDescent="0.25">
      <c r="A29" s="2" t="s">
        <v>31</v>
      </c>
      <c r="C29" s="22" t="str">
        <f>U44</f>
        <v/>
      </c>
      <c r="D29" s="23"/>
      <c r="E29" s="23"/>
      <c r="F29" s="23"/>
      <c r="G29" s="23"/>
      <c r="H29" s="23"/>
      <c r="I29" s="23"/>
      <c r="J29" s="23"/>
      <c r="K29" s="23"/>
      <c r="L29" s="24"/>
      <c r="P29" s="4"/>
      <c r="Q29" s="4" t="s">
        <v>20</v>
      </c>
      <c r="R29" s="4">
        <f t="shared" si="1"/>
        <v>42</v>
      </c>
      <c r="S29" s="4">
        <f>IFERROR(IF(R29=FIND("/"&amp;Q29,$A$7,MAX(S$12:$S28)+1),R29,S28),S28)</f>
        <v>42</v>
      </c>
      <c r="T29" s="4">
        <f t="array" ref="T29">MIN(IF(S29:$S$46=S29,LEN($A$7)+1,S29:$S$46))</f>
        <v>48</v>
      </c>
      <c r="U29" s="4" t="str">
        <f t="shared" si="0"/>
        <v/>
      </c>
      <c r="V29" s="4"/>
      <c r="W29" s="4"/>
    </row>
    <row r="30" spans="1:23" x14ac:dyDescent="0.25">
      <c r="A30" s="2" t="s">
        <v>18</v>
      </c>
      <c r="C30" s="22" t="str">
        <f>U45</f>
        <v/>
      </c>
      <c r="D30" s="23"/>
      <c r="E30" s="23"/>
      <c r="F30" s="23"/>
      <c r="G30" s="23"/>
      <c r="H30" s="23"/>
      <c r="I30" s="23"/>
      <c r="J30" s="23"/>
      <c r="K30" s="23"/>
      <c r="L30" s="24"/>
      <c r="P30" s="4"/>
      <c r="Q30" s="4" t="s">
        <v>23</v>
      </c>
      <c r="R30" s="4">
        <f t="shared" si="1"/>
        <v>42</v>
      </c>
      <c r="S30" s="4">
        <f>IFERROR(IF(R30=FIND("/"&amp;Q30,$A$7,MAX(S$12:$S29)+1),R30,S29),S29)</f>
        <v>42</v>
      </c>
      <c r="T30" s="4">
        <f t="array" ref="T30">MIN(IF(S30:$S$46=S30,LEN($A$7)+1,S30:$S$46))</f>
        <v>48</v>
      </c>
      <c r="U30" s="4" t="str">
        <f t="shared" si="0"/>
        <v/>
      </c>
      <c r="V30" s="4"/>
      <c r="W30" s="4"/>
    </row>
    <row r="31" spans="1:23" x14ac:dyDescent="0.25">
      <c r="A31" s="2" t="s">
        <v>19</v>
      </c>
      <c r="C31" s="25" t="str">
        <f>U46</f>
        <v/>
      </c>
      <c r="D31" s="26"/>
      <c r="E31" s="26"/>
      <c r="F31" s="26"/>
      <c r="G31" s="26"/>
      <c r="H31" s="26"/>
      <c r="I31" s="26"/>
      <c r="J31" s="26"/>
      <c r="K31" s="26"/>
      <c r="L31" s="27"/>
      <c r="P31" s="4"/>
      <c r="Q31" s="4" t="s">
        <v>36</v>
      </c>
      <c r="R31" s="4">
        <f t="shared" si="1"/>
        <v>42</v>
      </c>
      <c r="S31" s="4">
        <f>IFERROR(IF(R31=FIND("/"&amp;Q31,$A$7,MAX(S$12:$S30)+1),R31,S30),S30)</f>
        <v>42</v>
      </c>
      <c r="T31" s="4">
        <f t="array" ref="T31">MIN(IF(S31:$S$46=S31,LEN($A$7)+1,S31:$S$46))</f>
        <v>48</v>
      </c>
      <c r="U31" s="4" t="str">
        <f t="shared" si="0"/>
        <v/>
      </c>
      <c r="V31" s="4"/>
      <c r="W31" s="4"/>
    </row>
    <row r="32" spans="1:23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30"/>
      <c r="P32" s="4"/>
      <c r="Q32" s="4" t="s">
        <v>24</v>
      </c>
      <c r="R32" s="4">
        <f t="shared" si="1"/>
        <v>42</v>
      </c>
      <c r="S32" s="4">
        <f>IFERROR(IF(R32=FIND("/"&amp;Q32,$A$7,MAX(S$12:$S31)+1),R32,S31),S31)</f>
        <v>42</v>
      </c>
      <c r="T32" s="4">
        <f t="array" ref="T32">MIN(IF(S32:$S$46=S32,LEN($A$7)+1,S32:$S$46))</f>
        <v>48</v>
      </c>
      <c r="U32" s="4" t="str">
        <f t="shared" si="0"/>
        <v/>
      </c>
      <c r="V32" s="4"/>
      <c r="W32" s="4"/>
    </row>
    <row r="33" spans="3:23" x14ac:dyDescent="0.25">
      <c r="C33" s="31"/>
      <c r="D33" s="32"/>
      <c r="E33" s="32"/>
      <c r="F33" s="32"/>
      <c r="G33" s="32"/>
      <c r="H33" s="32"/>
      <c r="I33" s="32"/>
      <c r="J33" s="32"/>
      <c r="K33" s="32"/>
      <c r="L33" s="33"/>
      <c r="P33" s="4"/>
      <c r="Q33" s="4" t="s">
        <v>25</v>
      </c>
      <c r="R33" s="4">
        <f t="shared" si="1"/>
        <v>42</v>
      </c>
      <c r="S33" s="4">
        <f>IFERROR(IF(R33=FIND("/"&amp;Q33,$A$7,MAX(S$12:$S32)+1),R33,S32),S32)</f>
        <v>42</v>
      </c>
      <c r="T33" s="4">
        <f t="array" ref="T33">MIN(IF(S33:$S$46=S33,LEN($A$7)+1,S33:$S$46))</f>
        <v>48</v>
      </c>
      <c r="U33" s="4" t="str">
        <f t="shared" si="0"/>
        <v/>
      </c>
      <c r="V33" s="4"/>
      <c r="W33" s="4"/>
    </row>
    <row r="34" spans="3:23" hidden="1" x14ac:dyDescent="0.25">
      <c r="P34" s="4"/>
      <c r="Q34" s="4" t="s">
        <v>26</v>
      </c>
      <c r="R34" s="4">
        <f t="shared" si="1"/>
        <v>42</v>
      </c>
      <c r="S34" s="4">
        <f>IFERROR(IF(R34=FIND("/"&amp;Q34,$A$7,MAX(S$12:$S33)+1),R34,S33),S33)</f>
        <v>42</v>
      </c>
      <c r="T34" s="4">
        <f t="array" ref="T34">MIN(IF(S34:$S$46=S34,LEN($A$7)+1,S34:$S$46))</f>
        <v>48</v>
      </c>
      <c r="U34" s="4" t="str">
        <f t="shared" si="0"/>
        <v/>
      </c>
      <c r="V34" s="4"/>
      <c r="W34" s="4"/>
    </row>
    <row r="35" spans="3:23" hidden="1" x14ac:dyDescent="0.25">
      <c r="P35" s="4"/>
      <c r="Q35" s="4" t="s">
        <v>27</v>
      </c>
      <c r="R35" s="4">
        <f t="shared" si="1"/>
        <v>42</v>
      </c>
      <c r="S35" s="4">
        <f>IFERROR(IF(R35=FIND("/"&amp;Q35,$A$7,MAX(S$12:$S34)+1),R35,S34),S34)</f>
        <v>42</v>
      </c>
      <c r="T35" s="4">
        <f t="array" ref="T35">MIN(IF(S35:$S$46=S35,LEN($A$7)+1,S35:$S$46))</f>
        <v>48</v>
      </c>
      <c r="U35" s="4" t="str">
        <f t="shared" si="0"/>
        <v/>
      </c>
      <c r="V35" s="4"/>
      <c r="W35" s="4"/>
    </row>
    <row r="36" spans="3:23" hidden="1" x14ac:dyDescent="0.25">
      <c r="P36" s="4"/>
      <c r="Q36" s="4" t="s">
        <v>36</v>
      </c>
      <c r="R36" s="4">
        <f t="shared" si="1"/>
        <v>42</v>
      </c>
      <c r="S36" s="4">
        <f>IFERROR(IF(R36=FIND("/"&amp;Q36,$A$7,MAX(S$12:$S35)+1),R36,S35),S35)</f>
        <v>42</v>
      </c>
      <c r="T36" s="4">
        <f t="array" ref="T36">MIN(IF(S36:$S$46=S36,LEN($A$7)+1,S36:$S$46))</f>
        <v>48</v>
      </c>
      <c r="U36" s="4" t="str">
        <f t="shared" si="0"/>
        <v/>
      </c>
      <c r="V36" s="4"/>
      <c r="W36" s="4"/>
    </row>
    <row r="37" spans="3:23" hidden="1" x14ac:dyDescent="0.25">
      <c r="P37" s="4"/>
      <c r="Q37" s="4" t="s">
        <v>24</v>
      </c>
      <c r="R37" s="4">
        <f t="shared" si="1"/>
        <v>42</v>
      </c>
      <c r="S37" s="4">
        <f>IFERROR(IF(R37=FIND("/"&amp;Q37,$A$7,MAX(S$12:$S36)+1),R37,S36),S36)</f>
        <v>42</v>
      </c>
      <c r="T37" s="4">
        <f t="array" ref="T37">MIN(IF(S37:$S$46=S37,LEN($A$7)+1,S37:$S$46))</f>
        <v>48</v>
      </c>
      <c r="U37" s="4" t="str">
        <f t="shared" si="0"/>
        <v/>
      </c>
      <c r="V37" s="4"/>
      <c r="W37" s="4"/>
    </row>
    <row r="38" spans="3:23" hidden="1" x14ac:dyDescent="0.25">
      <c r="P38" s="4"/>
      <c r="Q38" s="4" t="s">
        <v>25</v>
      </c>
      <c r="R38" s="4">
        <f t="shared" si="1"/>
        <v>42</v>
      </c>
      <c r="S38" s="4">
        <f>IFERROR(IF(R38=FIND("/"&amp;Q38,$A$7,MAX(S$12:$S37)+1),R38,S37),S37)</f>
        <v>42</v>
      </c>
      <c r="T38" s="4">
        <f t="array" ref="T38">MIN(IF(S38:$S$46=S38,LEN($A$7)+1,S38:$S$46))</f>
        <v>48</v>
      </c>
      <c r="U38" s="4" t="str">
        <f t="shared" si="0"/>
        <v/>
      </c>
      <c r="V38" s="4"/>
      <c r="W38" s="4"/>
    </row>
    <row r="39" spans="3:23" hidden="1" x14ac:dyDescent="0.25">
      <c r="P39" s="4"/>
      <c r="Q39" s="4" t="s">
        <v>26</v>
      </c>
      <c r="R39" s="4">
        <f t="shared" si="1"/>
        <v>42</v>
      </c>
      <c r="S39" s="4">
        <f>IFERROR(IF(R39=FIND("/"&amp;Q39,$A$7,MAX(S$12:$S38)+1),R39,S38),S38)</f>
        <v>42</v>
      </c>
      <c r="T39" s="4">
        <f t="array" ref="T39">MIN(IF(S39:$S$46=S39,LEN($A$7)+1,S39:$S$46))</f>
        <v>48</v>
      </c>
      <c r="U39" s="4" t="str">
        <f t="shared" si="0"/>
        <v/>
      </c>
      <c r="V39" s="4"/>
      <c r="W39" s="4"/>
    </row>
    <row r="40" spans="3:23" hidden="1" x14ac:dyDescent="0.25">
      <c r="P40" s="4"/>
      <c r="Q40" s="4" t="s">
        <v>37</v>
      </c>
      <c r="R40" s="4">
        <f t="shared" si="1"/>
        <v>42</v>
      </c>
      <c r="S40" s="4">
        <f>IFERROR(IF(R40=FIND("/"&amp;Q40,$A$7,MAX(S$12:$S39)+1),R40,S39),S39)</f>
        <v>42</v>
      </c>
      <c r="T40" s="4">
        <f t="array" ref="T40">MIN(IF(S40:$S$46=S40,LEN($A$7)+1,S40:$S$46))</f>
        <v>48</v>
      </c>
      <c r="U40" s="4" t="str">
        <f t="shared" si="0"/>
        <v/>
      </c>
      <c r="V40" s="4"/>
      <c r="W40" s="4"/>
    </row>
    <row r="41" spans="3:23" hidden="1" x14ac:dyDescent="0.25">
      <c r="P41" s="4"/>
      <c r="Q41" s="4" t="s">
        <v>29</v>
      </c>
      <c r="R41" s="4">
        <f t="shared" si="1"/>
        <v>42</v>
      </c>
      <c r="S41" s="4">
        <f>IFERROR(IF(R41=FIND("/"&amp;Q41,$A$7,MAX(S$12:$S40)+1),R41,S40),S40)</f>
        <v>42</v>
      </c>
      <c r="T41" s="4">
        <f t="array" ref="T41">MIN(IF(S41:$S$46=S41,LEN($A$7)+1,S41:$S$46))</f>
        <v>48</v>
      </c>
      <c r="U41" s="4" t="str">
        <f t="shared" si="0"/>
        <v/>
      </c>
      <c r="V41" s="4" t="str">
        <f>_xlfn.CONCAT(U41:U43)</f>
        <v/>
      </c>
      <c r="W41" s="4"/>
    </row>
    <row r="42" spans="3:23" hidden="1" x14ac:dyDescent="0.25">
      <c r="P42" s="4"/>
      <c r="Q42" s="4" t="s">
        <v>21</v>
      </c>
      <c r="R42" s="4">
        <f t="shared" si="1"/>
        <v>42</v>
      </c>
      <c r="S42" s="4">
        <f>IFERROR(IF(R42=FIND("/"&amp;Q42,$A$7,MAX(S$12:$S41)+1),R42,S41),S41)</f>
        <v>42</v>
      </c>
      <c r="T42" s="4">
        <f t="array" ref="T42">MIN(IF(S42:$S$46=S42,LEN($A$7)+1,S42:$S$46))</f>
        <v>48</v>
      </c>
      <c r="U42" s="4" t="str">
        <f t="shared" si="0"/>
        <v/>
      </c>
      <c r="V42" s="4"/>
      <c r="W42" s="4"/>
    </row>
    <row r="43" spans="3:23" hidden="1" x14ac:dyDescent="0.25">
      <c r="P43" s="4"/>
      <c r="Q43" s="4" t="s">
        <v>20</v>
      </c>
      <c r="R43" s="4">
        <f t="shared" si="1"/>
        <v>42</v>
      </c>
      <c r="S43" s="4">
        <f>IFERROR(IF(R43=FIND("/"&amp;Q43,$A$7,MAX(S$12:$S42)+1),R43,S42),S42)</f>
        <v>42</v>
      </c>
      <c r="T43" s="4">
        <f t="array" ref="T43">MIN(IF(S43:$S$46=S43,LEN($A$7)+1,S43:$S$46))</f>
        <v>48</v>
      </c>
      <c r="U43" s="4" t="str">
        <f t="shared" si="0"/>
        <v/>
      </c>
      <c r="V43" s="4"/>
      <c r="W43" s="4"/>
    </row>
    <row r="44" spans="3:23" hidden="1" x14ac:dyDescent="0.25">
      <c r="P44" s="4"/>
      <c r="Q44" s="4" t="s">
        <v>38</v>
      </c>
      <c r="R44" s="4">
        <f t="shared" si="1"/>
        <v>42</v>
      </c>
      <c r="S44" s="4">
        <f>IFERROR(IF(R44=FIND("/"&amp;Q44,$A$7,MAX(S$12:$S43)+1),R44,S43),S43)</f>
        <v>42</v>
      </c>
      <c r="T44" s="4">
        <f t="array" ref="T44">MIN(IF(S44:$S$46=S44,LEN($A$7)+1,S44:$S$46))</f>
        <v>48</v>
      </c>
      <c r="U44" s="4" t="str">
        <f t="shared" si="0"/>
        <v/>
      </c>
      <c r="V44" s="4"/>
      <c r="W44" s="4"/>
    </row>
    <row r="45" spans="3:23" hidden="1" x14ac:dyDescent="0.25">
      <c r="P45" s="4"/>
      <c r="Q45" s="4" t="s">
        <v>39</v>
      </c>
      <c r="R45" s="4">
        <f t="shared" si="1"/>
        <v>42</v>
      </c>
      <c r="S45" s="4">
        <f>IFERROR(IF(R45=FIND("/"&amp;Q45,$A$7,MAX(S$12:$S44)+1),R45,S44),S44)</f>
        <v>42</v>
      </c>
      <c r="T45" s="4">
        <f t="array" ref="T45">MIN(IF(S45:$S$46=S45,LEN($A$7)+1,S45:$S$46))</f>
        <v>48</v>
      </c>
      <c r="U45" s="4" t="str">
        <f t="shared" si="0"/>
        <v/>
      </c>
      <c r="V45" s="4" t="str">
        <f>U45</f>
        <v/>
      </c>
      <c r="W45" s="4"/>
    </row>
    <row r="46" spans="3:23" hidden="1" x14ac:dyDescent="0.25">
      <c r="P46" s="4"/>
      <c r="Q46" s="4"/>
      <c r="R46" s="4">
        <f t="shared" si="1"/>
        <v>42</v>
      </c>
      <c r="S46" s="4">
        <f>IFERROR(IF(R46=FIND("/"&amp;Q46,$A$7,MAX(S$12:$S45)+1),R46,S45),S45)</f>
        <v>42</v>
      </c>
      <c r="T46" s="4">
        <f>LEN(A7)+1</f>
        <v>48</v>
      </c>
      <c r="U46" s="4" t="str">
        <f t="shared" si="0"/>
        <v/>
      </c>
      <c r="V46" s="4"/>
      <c r="W46" s="4"/>
    </row>
    <row r="47" spans="3:23" hidden="1" x14ac:dyDescent="0.25">
      <c r="N47"/>
      <c r="O47"/>
    </row>
    <row r="48" spans="3:23" hidden="1" x14ac:dyDescent="0.25">
      <c r="N48"/>
      <c r="O48"/>
    </row>
    <row r="49" spans="14:15" hidden="1" x14ac:dyDescent="0.25">
      <c r="N49"/>
      <c r="O49"/>
    </row>
    <row r="50" spans="14:15" hidden="1" x14ac:dyDescent="0.25">
      <c r="N50"/>
      <c r="O50"/>
    </row>
    <row r="51" spans="14:15" hidden="1" x14ac:dyDescent="0.25">
      <c r="N51"/>
      <c r="O51"/>
    </row>
    <row r="52" spans="14:15" hidden="1" x14ac:dyDescent="0.25">
      <c r="N52"/>
      <c r="O52"/>
    </row>
    <row r="53" spans="14:15" hidden="1" x14ac:dyDescent="0.25">
      <c r="N53"/>
      <c r="O53"/>
    </row>
    <row r="54" spans="14:15" hidden="1" x14ac:dyDescent="0.25">
      <c r="N54"/>
      <c r="O54"/>
    </row>
    <row r="55" spans="14:15" hidden="1" x14ac:dyDescent="0.25">
      <c r="N55"/>
      <c r="O55"/>
    </row>
    <row r="56" spans="14:15" hidden="1" x14ac:dyDescent="0.25">
      <c r="N56"/>
      <c r="O56"/>
    </row>
  </sheetData>
  <mergeCells count="18">
    <mergeCell ref="C18:L18"/>
    <mergeCell ref="A2:O4"/>
    <mergeCell ref="C13:L14"/>
    <mergeCell ref="E15:L15"/>
    <mergeCell ref="E16:L16"/>
    <mergeCell ref="E17:L17"/>
    <mergeCell ref="A7:O9"/>
    <mergeCell ref="C30:L30"/>
    <mergeCell ref="C31:L33"/>
    <mergeCell ref="C29:L29"/>
    <mergeCell ref="E19:L19"/>
    <mergeCell ref="E20:L20"/>
    <mergeCell ref="E22:L22"/>
    <mergeCell ref="E23:L23"/>
    <mergeCell ref="C28:L28"/>
    <mergeCell ref="C27:L27"/>
    <mergeCell ref="C24:L24"/>
    <mergeCell ref="C21:L2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6404-1D3A-4C4F-B18C-2FE54CCF9BE1}">
  <dimension ref="A1:B11"/>
  <sheetViews>
    <sheetView zoomScaleNormal="100" workbookViewId="0"/>
  </sheetViews>
  <sheetFormatPr baseColWidth="10" defaultRowHeight="15" x14ac:dyDescent="0.25"/>
  <cols>
    <col min="1" max="1" width="96.85546875" customWidth="1"/>
    <col min="2" max="2" width="32.85546875" customWidth="1"/>
  </cols>
  <sheetData>
    <row r="1" spans="1:2" x14ac:dyDescent="0.25">
      <c r="A1" t="s">
        <v>9</v>
      </c>
      <c r="B1" t="s">
        <v>51</v>
      </c>
    </row>
    <row r="2" spans="1:2" x14ac:dyDescent="0.25">
      <c r="A2" t="s">
        <v>49</v>
      </c>
      <c r="B2" t="s">
        <v>50</v>
      </c>
    </row>
    <row r="3" spans="1:2" x14ac:dyDescent="0.25">
      <c r="A3" t="s">
        <v>10</v>
      </c>
      <c r="B3" t="s">
        <v>48</v>
      </c>
    </row>
    <row r="4" spans="1:2" x14ac:dyDescent="0.25">
      <c r="A4" t="s">
        <v>12</v>
      </c>
      <c r="B4" t="s">
        <v>47</v>
      </c>
    </row>
    <row r="5" spans="1:2" x14ac:dyDescent="0.25">
      <c r="A5" t="s">
        <v>11</v>
      </c>
      <c r="B5" t="s">
        <v>44</v>
      </c>
    </row>
    <row r="6" spans="1:2" x14ac:dyDescent="0.25">
      <c r="A6" t="s">
        <v>16</v>
      </c>
      <c r="B6" t="s">
        <v>43</v>
      </c>
    </row>
    <row r="7" spans="1:2" x14ac:dyDescent="0.25">
      <c r="A7" t="s">
        <v>52</v>
      </c>
      <c r="B7" t="s">
        <v>42</v>
      </c>
    </row>
    <row r="8" spans="1:2" x14ac:dyDescent="0.25">
      <c r="A8" t="s">
        <v>40</v>
      </c>
      <c r="B8" t="s">
        <v>41</v>
      </c>
    </row>
    <row r="9" spans="1:2" x14ac:dyDescent="0.25">
      <c r="A9" t="s">
        <v>45</v>
      </c>
      <c r="B9" t="s">
        <v>46</v>
      </c>
    </row>
    <row r="10" spans="1:2" x14ac:dyDescent="0.25">
      <c r="A10" t="s">
        <v>53</v>
      </c>
      <c r="B10" t="s">
        <v>54</v>
      </c>
    </row>
    <row r="11" spans="1:2" x14ac:dyDescent="0.25">
      <c r="A11" t="s">
        <v>55</v>
      </c>
      <c r="B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EXPLORER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Cuadros Margarit, Jordi</cp:lastModifiedBy>
  <dcterms:created xsi:type="dcterms:W3CDTF">2016-08-28T22:47:07Z</dcterms:created>
  <dcterms:modified xsi:type="dcterms:W3CDTF">2024-07-27T20:32:41Z</dcterms:modified>
</cp:coreProperties>
</file>